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51" i="1" l="1"/>
  <c r="F151" i="1"/>
  <c r="G151" i="1"/>
  <c r="H151" i="1"/>
  <c r="I151" i="1"/>
  <c r="J151" i="1"/>
  <c r="K151" i="1"/>
  <c r="E49" i="1" l="1"/>
  <c r="G49" i="1"/>
  <c r="H49" i="1"/>
  <c r="I49" i="1"/>
  <c r="J49" i="1"/>
  <c r="G171" i="1" l="1"/>
  <c r="H171" i="1"/>
  <c r="K171" i="1"/>
  <c r="E172" i="1"/>
  <c r="I172" i="1"/>
  <c r="K172" i="1"/>
  <c r="K170" i="1"/>
  <c r="E170" i="1"/>
  <c r="F170" i="1"/>
  <c r="G170" i="1"/>
  <c r="H170" i="1"/>
  <c r="I170" i="1"/>
  <c r="J170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K76" i="1"/>
  <c r="E96" i="1"/>
  <c r="I96" i="1"/>
  <c r="K77" i="1"/>
  <c r="K96" i="1" s="1"/>
  <c r="K75" i="1"/>
  <c r="E75" i="1"/>
  <c r="F75" i="1"/>
  <c r="G75" i="1"/>
  <c r="H75" i="1"/>
  <c r="I75" i="1"/>
  <c r="J75" i="1"/>
  <c r="F172" i="1"/>
  <c r="G172" i="1"/>
  <c r="H172" i="1"/>
  <c r="J172" i="1"/>
  <c r="E171" i="1"/>
  <c r="F171" i="1"/>
  <c r="I171" i="1"/>
  <c r="J171" i="1"/>
  <c r="G96" i="1" l="1"/>
  <c r="H96" i="1"/>
  <c r="J96" i="1"/>
  <c r="F96" i="1"/>
  <c r="E124" i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1" i="1"/>
  <c r="E161" i="1"/>
  <c r="F161" i="1"/>
  <c r="G161" i="1"/>
  <c r="H161" i="1"/>
  <c r="I161" i="1"/>
  <c r="J161" i="1"/>
  <c r="K145" i="1"/>
  <c r="K142" i="1"/>
  <c r="E142" i="1"/>
  <c r="F142" i="1"/>
  <c r="G142" i="1"/>
  <c r="H142" i="1"/>
  <c r="I142" i="1"/>
  <c r="J142" i="1"/>
  <c r="K126" i="1"/>
  <c r="E126" i="1"/>
  <c r="F126" i="1"/>
  <c r="G126" i="1"/>
  <c r="H126" i="1"/>
  <c r="I126" i="1"/>
  <c r="J126" i="1"/>
  <c r="K123" i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5" i="1"/>
  <c r="E85" i="1"/>
  <c r="F85" i="1"/>
  <c r="G85" i="1"/>
  <c r="H85" i="1"/>
  <c r="I85" i="1"/>
  <c r="J85" i="1"/>
  <c r="K69" i="1"/>
  <c r="E69" i="1"/>
  <c r="F69" i="1"/>
  <c r="G69" i="1"/>
  <c r="H69" i="1"/>
  <c r="I69" i="1"/>
  <c r="J69" i="1"/>
  <c r="K66" i="1"/>
  <c r="E66" i="1"/>
  <c r="F66" i="1"/>
  <c r="G66" i="1"/>
  <c r="H66" i="1"/>
  <c r="I66" i="1"/>
  <c r="J66" i="1"/>
  <c r="K49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119" i="1" l="1"/>
  <c r="J157" i="1"/>
  <c r="F176" i="1"/>
  <c r="F62" i="1"/>
  <c r="I119" i="1"/>
  <c r="F24" i="1"/>
  <c r="F81" i="1"/>
  <c r="J119" i="1"/>
  <c r="F138" i="1"/>
  <c r="J176" i="1"/>
  <c r="F195" i="1"/>
  <c r="H195" i="1"/>
  <c r="J43" i="1"/>
  <c r="G119" i="1"/>
  <c r="I24" i="1"/>
  <c r="L195" i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<sst xmlns="http://schemas.openxmlformats.org/spreadsheetml/2006/main" count="378" uniqueCount="127">
  <si>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</si>
  <si>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</si>
  <si>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</si>
  <si>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</si>
  <si>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</si>
  <si>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</si>
  <si>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</si>
  <si>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</si>
  <si>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</si>
  <si>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</si>
  <si>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</si>
  <si>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</si>
  <si>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</si>
  <si>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</si>
  <si>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</si>
  <si>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</si>
  <si>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</si>
  <si>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</si>
  <si>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</si>
  <si>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</si>
  <si>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</si>
  <si>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</si>
  <si>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</si>
  <si>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</si>
  <si>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</si>
  <si>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</si>
  <si>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</si>
  <si>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</si>
  <si>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</si>
  <si>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</si>
  <si>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</si>
  <si>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</si>
  <si>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</si>
  <si>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</si>
  <si>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</si>
  <si>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</si>
  <si>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</si>
  <si>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</si>
  <si>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</si>
  <si>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</si>
  <si>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</si>
  <si>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</si>
  <si>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</si>
  <si>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</si>
  <si>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</si>
  <si>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</si>
  <si>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</si>
  <si>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</si>
  <si>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</si>
  <si>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</si>
  <si>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</si>
  <si>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</si>
  <si>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</si>
  <si>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</si>
  <si>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</si>
  <si>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</si>
  <si>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</si>
  <si>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</si>
  <si>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</si>
  <si>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</si>
  <si>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</si>
  <si>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</si>
  <si>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</si>
  <si>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</si>
  <si>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</si>
  <si>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</si>
  <si>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</si>
  <si>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</si>
  <si>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</si>
  <si>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</si>
  <si>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</si>
  <si>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</si>
  <si>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</si>
  <si>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Гуляш из говядины</t>
  </si>
  <si>
    <t>Компот из смеси сухофруктов</t>
  </si>
  <si>
    <t>54-5г</t>
  </si>
  <si>
    <t>54-2м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</si>
  <si>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</si>
  <si>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</si>
  <si>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</si>
  <si>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</si>
  <si>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</si>
  <si>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</si>
  <si>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</si>
  <si>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</si>
  <si>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</si>
  <si>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</si>
  <si>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</si>
  <si>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</si>
  <si>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</si>
  <si>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</si>
  <si>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</si>
  <si>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Овощи в нарезке (Расчет: помидор)4</t>
  </si>
  <si>
    <t>Рассольник домашний</t>
  </si>
  <si>
    <t>54-3з</t>
  </si>
  <si>
    <t>54-4с</t>
  </si>
  <si>
    <t>Суп крестьянский с крупой (крупа перловая)</t>
  </si>
  <si>
    <t>54-10с</t>
  </si>
  <si>
    <t>Суп гороховый</t>
  </si>
  <si>
    <t>54-25с</t>
  </si>
  <si>
    <t>Борщ с капустой и картофелем со сметаной</t>
  </si>
  <si>
    <t>54-2с</t>
  </si>
  <si>
    <t>Шницель из говядины</t>
  </si>
  <si>
    <t xml:space="preserve">54-7м </t>
  </si>
  <si>
    <t>Суп картофельный с макаронными изделиями вариант2</t>
  </si>
  <si>
    <t>54-24с</t>
  </si>
  <si>
    <t>Салат из белокочанной капусты с морковью1</t>
  </si>
  <si>
    <t>Рассольник Ленинградский</t>
  </si>
  <si>
    <t>54-3с</t>
  </si>
  <si>
    <t>Плов из отварной говядины</t>
  </si>
  <si>
    <t xml:space="preserve">54-11м </t>
  </si>
  <si>
    <t>Овощи в нарезке (Расчет: огурец)4</t>
  </si>
  <si>
    <t>Щи из свежей капусты со сметаной</t>
  </si>
  <si>
    <t>54-2з</t>
  </si>
  <si>
    <t>54-1с</t>
  </si>
  <si>
    <t>Котлета из говядины</t>
  </si>
  <si>
    <t xml:space="preserve">54-4м </t>
  </si>
  <si>
    <t>54-2 гн</t>
  </si>
  <si>
    <t>Котлета из курицы</t>
  </si>
  <si>
    <t>54-5м</t>
  </si>
  <si>
    <t>54-2хн</t>
  </si>
  <si>
    <t xml:space="preserve">54-5м </t>
  </si>
  <si>
    <t xml:space="preserve">54-2м </t>
  </si>
  <si>
    <t>Компот из кураги</t>
  </si>
  <si>
    <t>МБОУ СОШ №38</t>
  </si>
  <si>
    <t>Директор МБОУ СОШ №38</t>
  </si>
  <si>
    <t>Муллина Тамара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</si>
</sst>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  <row r="42">
          <cell r="A42" t="str">
            <v>54-3хн</v>
          </cell>
          <cell r="B42" t="str">
            <v>Компот из чернослива</v>
          </cell>
          <cell r="C42">
            <v>200</v>
          </cell>
          <cell r="D42">
            <v>0.5</v>
          </cell>
          <cell r="E42">
            <v>0.2</v>
          </cell>
          <cell r="F42">
            <v>19.399999999999999</v>
          </cell>
          <cell r="G42">
            <v>81.3</v>
          </cell>
        </row>
        <row r="86">
          <cell r="A86" t="str">
            <v>54-32хн</v>
          </cell>
          <cell r="B86" t="str">
            <v>Компот из свежих яблок</v>
          </cell>
          <cell r="C86">
            <v>200</v>
          </cell>
          <cell r="D86">
            <v>0.2</v>
          </cell>
          <cell r="E86">
            <v>0.1</v>
          </cell>
          <cell r="F86">
            <v>9.9</v>
          </cell>
          <cell r="G86">
            <v>41.6</v>
          </cell>
        </row>
        <row r="87">
          <cell r="B87" t="str">
            <v>Хлеб пшеничный</v>
          </cell>
          <cell r="C87">
            <v>30</v>
          </cell>
          <cell r="D87">
            <v>2.2999999999999998</v>
          </cell>
          <cell r="E87">
            <v>0.2</v>
          </cell>
          <cell r="F87">
            <v>14.8</v>
          </cell>
          <cell r="G87">
            <v>70.3</v>
          </cell>
        </row>
        <row r="88">
          <cell r="B88" t="str">
            <v>Хлеб ржаной</v>
          </cell>
          <cell r="C88">
            <v>15</v>
          </cell>
          <cell r="D88">
            <v>1</v>
          </cell>
          <cell r="E88">
            <v>0.2</v>
          </cell>
          <cell r="F88">
            <v>5</v>
          </cell>
          <cell r="G88">
            <v>25.6</v>
          </cell>
        </row>
        <row r="96">
          <cell r="A96" t="str">
            <v>54-4хн</v>
          </cell>
          <cell r="B96" t="str">
            <v>Компот из изюма</v>
          </cell>
          <cell r="C96">
            <v>200</v>
          </cell>
          <cell r="D96">
            <v>0.4</v>
          </cell>
          <cell r="E96">
            <v>0.1</v>
          </cell>
          <cell r="F96">
            <v>18.399999999999999</v>
          </cell>
          <cell r="G96">
            <v>75.8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P142" sqref="P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124</v>
      </c>
      <c r="D1" s="53"/>
      <c r="E1" s="53"/>
      <c r="F1" s="12" t="s">
        <v>16</v>
      </c>
      <c r="G1" s="2" t="s">
        <v>17</v>
      </c>
      <c r="H1" s="54" t="s">
        <v>125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47</v>
      </c>
      <c r="L6" s="40">
        <v>12.86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48</v>
      </c>
      <c r="L7" s="43">
        <v>39.31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12.67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90.320000000000007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94</v>
      </c>
      <c r="L14" s="43">
        <v>14.24</v>
      </c>
    </row>
    <row r="15" spans="1:12" ht="15" x14ac:dyDescent="0.25">
      <c r="A15" s="23"/>
      <c r="B15" s="15"/>
      <c r="C15" s="11"/>
      <c r="D15" s="7" t="s">
        <v>27</v>
      </c>
      <c r="E15" s="42" t="s">
        <v>93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95</v>
      </c>
      <c r="L15" s="43">
        <v>16.670000000000002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12.69</v>
      </c>
      <c r="H16" s="43">
        <v>5.22</v>
      </c>
      <c r="I16" s="43">
        <v>3.96</v>
      </c>
      <c r="J16" s="43">
        <v>113.76</v>
      </c>
      <c r="K16" s="44" t="s">
        <v>48</v>
      </c>
      <c r="L16" s="43">
        <v>39.31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4.7</v>
      </c>
      <c r="H17" s="43">
        <v>6.2</v>
      </c>
      <c r="I17" s="43">
        <v>26.5</v>
      </c>
      <c r="J17" s="43">
        <v>180.7</v>
      </c>
      <c r="K17" s="44" t="s">
        <v>47</v>
      </c>
      <c r="L17" s="43">
        <v>12.86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0.9</v>
      </c>
      <c r="H18" s="43">
        <v>0</v>
      </c>
      <c r="I18" s="43">
        <v>18.18</v>
      </c>
      <c r="J18" s="43">
        <v>76.8</v>
      </c>
      <c r="K18" s="44">
        <v>399</v>
      </c>
      <c r="L18" s="43">
        <v>12.67</v>
      </c>
    </row>
    <row r="19" spans="1:12" ht="15" x14ac:dyDescent="0.25">
      <c r="A19" s="23"/>
      <c r="B19" s="15"/>
      <c r="C19" s="11"/>
      <c r="D19" s="7" t="s">
        <v>31</v>
      </c>
      <c r="E19" s="42" t="s">
        <v>91</v>
      </c>
      <c r="F19" s="43">
        <v>45</v>
      </c>
      <c r="G19" s="43">
        <v>3.4</v>
      </c>
      <c r="H19" s="43">
        <v>0.4</v>
      </c>
      <c r="I19" s="43">
        <v>22.1</v>
      </c>
      <c r="J19" s="43">
        <v>105.5</v>
      </c>
      <c r="K19" s="44" t="s">
        <v>40</v>
      </c>
      <c r="L19" s="43">
        <v>2.7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40</v>
      </c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28.989999999999995</v>
      </c>
      <c r="H23" s="19">
        <f t="shared" si="2"/>
        <v>18.019999999999996</v>
      </c>
      <c r="I23" s="19">
        <f t="shared" si="2"/>
        <v>94.64</v>
      </c>
      <c r="J23" s="19">
        <f t="shared" si="2"/>
        <v>656.86000000000013</v>
      </c>
      <c r="K23" s="25"/>
      <c r="L23" s="19">
        <f t="shared" ref="L23" si="3">SUM(L14:L22)</f>
        <v>100.25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1300</v>
      </c>
      <c r="G24" s="32">
        <f t="shared" ref="G24:J24" si="4">G13+G23</f>
        <v>59.089999999999989</v>
      </c>
      <c r="H24" s="32">
        <f t="shared" si="4"/>
        <v>39.319999999999993</v>
      </c>
      <c r="I24" s="32">
        <f t="shared" si="4"/>
        <v>165.82</v>
      </c>
      <c r="J24" s="32">
        <f t="shared" si="4"/>
        <v>1253.7600000000002</v>
      </c>
      <c r="K24" s="32"/>
      <c r="L24" s="32">
        <f t="shared" ref="L24" si="5">L13+L23</f>
        <v>190.57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52</v>
      </c>
      <c r="L25" s="40">
        <v>55.74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88</v>
      </c>
      <c r="L27" s="43">
        <v>1.59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79</v>
      </c>
      <c r="L33" s="43">
        <v>6.34</v>
      </c>
    </row>
    <row r="34" spans="1:12" ht="15" x14ac:dyDescent="0.25">
      <c r="A34" s="14"/>
      <c r="B34" s="15"/>
      <c r="C34" s="11"/>
      <c r="D34" s="7" t="s">
        <v>27</v>
      </c>
      <c r="E34" s="42" t="s">
        <v>96</v>
      </c>
      <c r="F34" s="43">
        <v>200</v>
      </c>
      <c r="G34" s="43">
        <v>5.0999999999999996</v>
      </c>
      <c r="H34" s="43">
        <v>5.8</v>
      </c>
      <c r="I34" s="43">
        <v>10.8</v>
      </c>
      <c r="J34" s="43">
        <v>115.6</v>
      </c>
      <c r="K34" s="44" t="s">
        <v>97</v>
      </c>
      <c r="L34" s="43">
        <v>9.8800000000000008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13.9</v>
      </c>
      <c r="H35" s="43">
        <v>7.4</v>
      </c>
      <c r="I35" s="43">
        <v>6.3</v>
      </c>
      <c r="J35" s="43">
        <v>147.30000000000001</v>
      </c>
      <c r="K35" s="44" t="s">
        <v>83</v>
      </c>
      <c r="L35" s="43">
        <v>36.89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67</v>
      </c>
      <c r="L36" s="43">
        <v>17.760000000000002</v>
      </c>
    </row>
    <row r="37" spans="1:12" ht="15" x14ac:dyDescent="0.25">
      <c r="A37" s="14"/>
      <c r="B37" s="15"/>
      <c r="C37" s="11"/>
      <c r="D37" s="7" t="s">
        <v>30</v>
      </c>
      <c r="E37" s="42" t="s">
        <v>86</v>
      </c>
      <c r="F37" s="43">
        <v>200</v>
      </c>
      <c r="G37" s="43">
        <v>0.2</v>
      </c>
      <c r="H37" s="43">
        <v>0</v>
      </c>
      <c r="I37" s="43">
        <v>6.4</v>
      </c>
      <c r="J37" s="43">
        <v>26.8</v>
      </c>
      <c r="K37" s="44" t="s">
        <v>120</v>
      </c>
      <c r="L37" s="43">
        <v>1.59</v>
      </c>
    </row>
    <row r="38" spans="1:12" ht="15" x14ac:dyDescent="0.25">
      <c r="A38" s="14"/>
      <c r="B38" s="15"/>
      <c r="C38" s="11"/>
      <c r="D38" s="7" t="s">
        <v>31</v>
      </c>
      <c r="E38" s="42" t="s">
        <v>91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40</v>
      </c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20</v>
      </c>
      <c r="G39" s="43">
        <v>1.7</v>
      </c>
      <c r="H39" s="43">
        <v>0.3</v>
      </c>
      <c r="I39" s="43">
        <v>8.4</v>
      </c>
      <c r="J39" s="43">
        <v>42.7</v>
      </c>
      <c r="K39" s="44" t="s">
        <v>40</v>
      </c>
      <c r="L39" s="43">
        <v>1.8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29.099999999999998</v>
      </c>
      <c r="H42" s="19">
        <f t="shared" ref="H42" si="11">SUM(H33:H41)</f>
        <v>25.4</v>
      </c>
      <c r="I42" s="19">
        <f t="shared" ref="I42" si="12">SUM(I33:I41)</f>
        <v>85.5</v>
      </c>
      <c r="J42" s="19">
        <f t="shared" ref="J42:L42" si="13">SUM(J33:J41)</f>
        <v>686.7</v>
      </c>
      <c r="K42" s="25"/>
      <c r="L42" s="19">
        <f t="shared" si="13"/>
        <v>77.86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1310</v>
      </c>
      <c r="G43" s="32">
        <f t="shared" ref="G43" si="14">G32+G42</f>
        <v>74.2</v>
      </c>
      <c r="H43" s="32">
        <f t="shared" ref="H43" si="15">H32+H42</f>
        <v>37.199999999999996</v>
      </c>
      <c r="I43" s="32">
        <f t="shared" ref="I43" si="16">I32+I42</f>
        <v>201.20000000000002</v>
      </c>
      <c r="J43" s="32">
        <f t="shared" ref="J43:L43" si="17">J32+J42</f>
        <v>1222.2</v>
      </c>
      <c r="K43" s="32"/>
      <c r="L43" s="32">
        <f t="shared" si="17"/>
        <v>159.63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9.7100000000000009</v>
      </c>
    </row>
    <row r="45" spans="1:12" ht="15" x14ac:dyDescent="0.25">
      <c r="A45" s="23"/>
      <c r="B45" s="15"/>
      <c r="C45" s="11"/>
      <c r="D45" s="51" t="s">
        <v>26</v>
      </c>
      <c r="E45" s="42" t="s">
        <v>57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58</v>
      </c>
      <c r="L45" s="43">
        <v>4.66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61</v>
      </c>
      <c r="L46" s="43">
        <v>6.79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1.2</v>
      </c>
    </row>
    <row r="50" spans="1:12" ht="15" x14ac:dyDescent="0.25">
      <c r="A50" s="23"/>
      <c r="B50" s="15"/>
      <c r="C50" s="11"/>
      <c r="D50" s="6"/>
      <c r="E50" s="42" t="s">
        <v>115</v>
      </c>
      <c r="F50" s="43">
        <v>90</v>
      </c>
      <c r="G50" s="43">
        <v>13.7</v>
      </c>
      <c r="H50" s="43">
        <v>13</v>
      </c>
      <c r="I50" s="43">
        <v>12.3</v>
      </c>
      <c r="J50" s="43">
        <v>221.4</v>
      </c>
      <c r="K50" s="44" t="s">
        <v>116</v>
      </c>
      <c r="L50" s="43">
        <v>46.11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28</v>
      </c>
      <c r="H51" s="19">
        <f t="shared" ref="H51" si="19">SUM(H44:H50)</f>
        <v>22.1</v>
      </c>
      <c r="I51" s="19">
        <f t="shared" ref="I51" si="20">SUM(I44:I50)</f>
        <v>92.7</v>
      </c>
      <c r="J51" s="19">
        <f t="shared" ref="J51:L51" si="21">SUM(J44:J50)</f>
        <v>682.5</v>
      </c>
      <c r="K51" s="25"/>
      <c r="L51" s="19">
        <f t="shared" si="21"/>
        <v>70.27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94</v>
      </c>
      <c r="L52" s="43">
        <v>14.24</v>
      </c>
    </row>
    <row r="53" spans="1:12" ht="15" x14ac:dyDescent="0.25">
      <c r="A53" s="23"/>
      <c r="B53" s="15"/>
      <c r="C53" s="11"/>
      <c r="D53" s="7" t="s">
        <v>27</v>
      </c>
      <c r="E53" s="42" t="s">
        <v>98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99</v>
      </c>
      <c r="L53" s="43">
        <v>7.03</v>
      </c>
    </row>
    <row r="54" spans="1:12" ht="15" x14ac:dyDescent="0.25">
      <c r="A54" s="23"/>
      <c r="B54" s="15"/>
      <c r="C54" s="11"/>
      <c r="D54" s="7" t="s">
        <v>28</v>
      </c>
      <c r="E54" s="42" t="s">
        <v>118</v>
      </c>
      <c r="F54" s="43">
        <v>90</v>
      </c>
      <c r="G54" s="43">
        <v>14.3</v>
      </c>
      <c r="H54" s="43">
        <v>3.2</v>
      </c>
      <c r="I54" s="43">
        <v>10</v>
      </c>
      <c r="J54" s="43">
        <v>126.5</v>
      </c>
      <c r="K54" s="44" t="s">
        <v>121</v>
      </c>
      <c r="L54" s="43">
        <v>44.36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45</v>
      </c>
      <c r="L55" s="43">
        <v>9.81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0.2</v>
      </c>
      <c r="H56" s="43">
        <v>0.1</v>
      </c>
      <c r="I56" s="43">
        <v>9.9</v>
      </c>
      <c r="J56" s="43">
        <v>41.6</v>
      </c>
      <c r="K56" s="44" t="s">
        <v>61</v>
      </c>
      <c r="L56" s="43">
        <v>6.79</v>
      </c>
    </row>
    <row r="57" spans="1:12" ht="15" x14ac:dyDescent="0.25">
      <c r="A57" s="23"/>
      <c r="B57" s="15"/>
      <c r="C57" s="11"/>
      <c r="D57" s="7" t="s">
        <v>31</v>
      </c>
      <c r="E57" s="42" t="s">
        <v>91</v>
      </c>
      <c r="F57" s="43">
        <v>30</v>
      </c>
      <c r="G57" s="43">
        <v>3.4</v>
      </c>
      <c r="H57" s="43">
        <v>0.4</v>
      </c>
      <c r="I57" s="43">
        <v>22.1</v>
      </c>
      <c r="J57" s="43">
        <v>105.5</v>
      </c>
      <c r="K57" s="44" t="s">
        <v>40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20</v>
      </c>
      <c r="G58" s="43">
        <v>1.7</v>
      </c>
      <c r="H58" s="43">
        <v>0.3</v>
      </c>
      <c r="I58" s="43">
        <v>8.4</v>
      </c>
      <c r="J58" s="43">
        <v>42.7</v>
      </c>
      <c r="K58" s="44" t="s">
        <v>40</v>
      </c>
      <c r="L58" s="43">
        <v>1.2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35</v>
      </c>
      <c r="H61" s="19">
        <f t="shared" ref="H61" si="23">SUM(H52:H60)</f>
        <v>13.2</v>
      </c>
      <c r="I61" s="19">
        <f t="shared" ref="I61" si="24">SUM(I52:I60)</f>
        <v>103.5</v>
      </c>
      <c r="J61" s="19">
        <f t="shared" ref="J61:L61" si="25">SUM(J52:J60)</f>
        <v>673.7</v>
      </c>
      <c r="K61" s="25"/>
      <c r="L61" s="19">
        <f t="shared" si="25"/>
        <v>85.23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1300</v>
      </c>
      <c r="G62" s="32">
        <f t="shared" ref="G62" si="26">G51+G61</f>
        <v>63</v>
      </c>
      <c r="H62" s="32">
        <f t="shared" ref="H62" si="27">H51+H61</f>
        <v>35.299999999999997</v>
      </c>
      <c r="I62" s="32">
        <f t="shared" ref="I62" si="28">I51+I61</f>
        <v>196.2</v>
      </c>
      <c r="J62" s="32">
        <f t="shared" ref="J62:L62" si="29">J51+J61</f>
        <v>1356.2</v>
      </c>
      <c r="K62" s="32"/>
      <c r="L62" s="32">
        <f t="shared" si="29"/>
        <v>155.5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63</v>
      </c>
      <c r="L63" s="40">
        <v>15.63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117</v>
      </c>
      <c r="L65" s="43">
        <v>15.68</v>
      </c>
    </row>
    <row r="66" spans="1:12" ht="15" x14ac:dyDescent="0.2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21.1</v>
      </c>
      <c r="H70" s="19">
        <f t="shared" ref="H70" si="31">SUM(H63:H69)</f>
        <v>18.799999999999997</v>
      </c>
      <c r="I70" s="19">
        <f t="shared" ref="I70" si="32">SUM(I63:I69)</f>
        <v>65.600000000000009</v>
      </c>
      <c r="J70" s="19">
        <f t="shared" ref="J70:L70" si="33">SUM(J63:J69)</f>
        <v>516.29999999999995</v>
      </c>
      <c r="K70" s="25"/>
      <c r="L70" s="19">
        <f t="shared" si="33"/>
        <v>70.59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94</v>
      </c>
      <c r="L71" s="43">
        <v>14.24</v>
      </c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101</v>
      </c>
      <c r="L72" s="43">
        <v>12.72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15.2</v>
      </c>
      <c r="H73" s="43">
        <v>17.100000000000001</v>
      </c>
      <c r="I73" s="43">
        <v>3.6</v>
      </c>
      <c r="J73" s="43">
        <v>208.8</v>
      </c>
      <c r="K73" s="44" t="s">
        <v>122</v>
      </c>
      <c r="L73" s="43">
        <v>57.66</v>
      </c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82</v>
      </c>
      <c r="L74" s="43">
        <v>8.8000000000000007</v>
      </c>
    </row>
    <row r="75" spans="1:12" ht="15" x14ac:dyDescent="0.25">
      <c r="A75" s="23"/>
      <c r="B75" s="15"/>
      <c r="C75" s="11"/>
      <c r="D75" s="7" t="s">
        <v>30</v>
      </c>
      <c r="E75" s="42" t="str">
        <f>[1]обед!B42</f>
        <v>Компот из чернослива</v>
      </c>
      <c r="F75" s="43">
        <f>[1]обед!C42</f>
        <v>200</v>
      </c>
      <c r="G75" s="43">
        <f>[1]обед!D42</f>
        <v>0.5</v>
      </c>
      <c r="H75" s="43">
        <f>[1]обед!E42</f>
        <v>0.2</v>
      </c>
      <c r="I75" s="43">
        <f>[1]обед!F42</f>
        <v>19.399999999999999</v>
      </c>
      <c r="J75" s="43">
        <f>[1]обед!G42</f>
        <v>81.3</v>
      </c>
      <c r="K75" s="44" t="str">
        <f>[1]обед!$A$42</f>
        <v>54-3хн</v>
      </c>
      <c r="L75" s="43">
        <v>12.75</v>
      </c>
    </row>
    <row r="76" spans="1:12" ht="15" x14ac:dyDescent="0.25">
      <c r="A76" s="23"/>
      <c r="B76" s="15"/>
      <c r="C76" s="11"/>
      <c r="D76" s="7" t="s">
        <v>31</v>
      </c>
      <c r="E76" s="42" t="s">
        <v>91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tr">
        <f t="shared" ref="K76:K77" si="34">K57</f>
        <v>Пром.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60</v>
      </c>
      <c r="G77" s="43">
        <v>4</v>
      </c>
      <c r="H77" s="43">
        <v>0.7</v>
      </c>
      <c r="I77" s="43">
        <v>20</v>
      </c>
      <c r="J77" s="43">
        <v>102.5</v>
      </c>
      <c r="K77" s="44" t="str">
        <f t="shared" si="34"/>
        <v>Пром.</v>
      </c>
      <c r="L77" s="43">
        <v>3.6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5">SUM(G71:G79)</f>
        <v>35</v>
      </c>
      <c r="H80" s="19">
        <f t="shared" ref="H80" si="36">SUM(H71:H79)</f>
        <v>29.200000000000003</v>
      </c>
      <c r="I80" s="19">
        <f t="shared" ref="I80" si="37">SUM(I71:I79)</f>
        <v>117.69999999999999</v>
      </c>
      <c r="J80" s="19">
        <f t="shared" ref="J80:L80" si="38">SUM(J71:J79)</f>
        <v>853.19999999999993</v>
      </c>
      <c r="K80" s="25"/>
      <c r="L80" s="19">
        <f t="shared" si="38"/>
        <v>113.36999999999999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1400</v>
      </c>
      <c r="G81" s="32">
        <f t="shared" ref="G81" si="39">G70+G80</f>
        <v>56.1</v>
      </c>
      <c r="H81" s="32">
        <f t="shared" ref="H81" si="40">H70+H80</f>
        <v>48</v>
      </c>
      <c r="I81" s="32">
        <f t="shared" ref="I81" si="41">I70+I80</f>
        <v>183.3</v>
      </c>
      <c r="J81" s="32">
        <f t="shared" ref="J81:L81" si="42">J70+J80</f>
        <v>1369.5</v>
      </c>
      <c r="K81" s="32"/>
      <c r="L81" s="32">
        <f t="shared" si="42"/>
        <v>183.95999999999998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67</v>
      </c>
      <c r="L82" s="40">
        <v>17.760000000000002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68</v>
      </c>
      <c r="L83" s="43">
        <v>43.72</v>
      </c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69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2.7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3">SUM(G82:G88)</f>
        <v>24.7</v>
      </c>
      <c r="H89" s="19">
        <f t="shared" ref="H89" si="44">SUM(H82:H88)</f>
        <v>9.8999999999999986</v>
      </c>
      <c r="I89" s="19">
        <f t="shared" ref="I89" si="45">SUM(I82:I88)</f>
        <v>67.5</v>
      </c>
      <c r="J89" s="19">
        <f t="shared" ref="J89:L89" si="46">SUM(J82:J88)</f>
        <v>459.6</v>
      </c>
      <c r="K89" s="25"/>
      <c r="L89" s="19">
        <f t="shared" si="46"/>
        <v>80.03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0.5</v>
      </c>
      <c r="H90" s="43">
        <v>6.1</v>
      </c>
      <c r="I90" s="43">
        <v>4.3</v>
      </c>
      <c r="J90" s="43">
        <v>74.3</v>
      </c>
      <c r="K90" s="44" t="s">
        <v>79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104</v>
      </c>
      <c r="F91" s="43">
        <v>200</v>
      </c>
      <c r="G91" s="43">
        <v>4.7</v>
      </c>
      <c r="H91" s="43">
        <v>2.2000000000000002</v>
      </c>
      <c r="I91" s="43">
        <v>15.4</v>
      </c>
      <c r="J91" s="43">
        <v>108</v>
      </c>
      <c r="K91" s="44" t="s">
        <v>105</v>
      </c>
      <c r="L91" s="43">
        <v>8.4499999999999993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17.2</v>
      </c>
      <c r="H92" s="43">
        <v>3.9</v>
      </c>
      <c r="I92" s="43">
        <v>12</v>
      </c>
      <c r="J92" s="43">
        <v>151.80000000000001</v>
      </c>
      <c r="K92" s="44" t="s">
        <v>68</v>
      </c>
      <c r="L92" s="43">
        <v>43.72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67</v>
      </c>
      <c r="L93" s="43">
        <v>17.760000000000002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69</v>
      </c>
      <c r="L94" s="43">
        <v>2.35</v>
      </c>
    </row>
    <row r="95" spans="1:12" ht="15" x14ac:dyDescent="0.25">
      <c r="A95" s="23"/>
      <c r="B95" s="15"/>
      <c r="C95" s="11"/>
      <c r="D95" s="7" t="s">
        <v>31</v>
      </c>
      <c r="E95" s="42" t="s">
        <v>91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40</v>
      </c>
      <c r="L95" s="43">
        <v>2.7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ref="E96:K96" si="47">E77</f>
        <v>Хлеб ржаной</v>
      </c>
      <c r="F96" s="43">
        <f t="shared" si="47"/>
        <v>60</v>
      </c>
      <c r="G96" s="43">
        <f t="shared" si="47"/>
        <v>4</v>
      </c>
      <c r="H96" s="43">
        <f t="shared" si="47"/>
        <v>0.7</v>
      </c>
      <c r="I96" s="43">
        <f t="shared" si="47"/>
        <v>20</v>
      </c>
      <c r="J96" s="43">
        <f t="shared" si="47"/>
        <v>102.5</v>
      </c>
      <c r="K96" s="44" t="str">
        <f t="shared" si="47"/>
        <v>Пром.</v>
      </c>
      <c r="L96" s="43">
        <v>3.6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8">SUM(G90:G98)</f>
        <v>33.099999999999994</v>
      </c>
      <c r="H99" s="19">
        <f t="shared" ref="H99" si="49">SUM(H90:H98)</f>
        <v>18.7</v>
      </c>
      <c r="I99" s="19">
        <f t="shared" ref="I99" si="50">SUM(I90:I98)</f>
        <v>100.2</v>
      </c>
      <c r="J99" s="19">
        <f t="shared" ref="J99:L99" si="51">SUM(J90:J98)</f>
        <v>709.4</v>
      </c>
      <c r="K99" s="25"/>
      <c r="L99" s="19">
        <f t="shared" si="51"/>
        <v>84.919999999999987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52">G89+G99</f>
        <v>57.8</v>
      </c>
      <c r="H100" s="32">
        <f t="shared" ref="H100" si="53">H89+H99</f>
        <v>28.599999999999998</v>
      </c>
      <c r="I100" s="32">
        <f t="shared" ref="I100" si="54">I89+I99</f>
        <v>167.7</v>
      </c>
      <c r="J100" s="32">
        <f t="shared" ref="J100:L100" si="55">J89+J99</f>
        <v>1169</v>
      </c>
      <c r="K100" s="32"/>
      <c r="L100" s="32">
        <f t="shared" si="55"/>
        <v>164.95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6">SUM(G101:G107)</f>
        <v>21.599999999999998</v>
      </c>
      <c r="H108" s="19">
        <f t="shared" si="56"/>
        <v>21.499999999999996</v>
      </c>
      <c r="I108" s="19">
        <f t="shared" si="56"/>
        <v>81.300000000000011</v>
      </c>
      <c r="J108" s="19">
        <f t="shared" si="56"/>
        <v>604.70000000000005</v>
      </c>
      <c r="K108" s="25"/>
      <c r="L108" s="19">
        <f t="shared" ref="L108" si="57">SUM(L101:L107)</f>
        <v>64.980000000000018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106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90</v>
      </c>
      <c r="L109" s="43">
        <v>4.42</v>
      </c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108</v>
      </c>
      <c r="L110" s="43">
        <v>16.39</v>
      </c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110</v>
      </c>
      <c r="L111" s="43">
        <v>54.77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123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120</v>
      </c>
      <c r="L113" s="43">
        <v>10.53</v>
      </c>
    </row>
    <row r="114" spans="1:12" ht="15" x14ac:dyDescent="0.25">
      <c r="A114" s="23"/>
      <c r="B114" s="15"/>
      <c r="C114" s="11"/>
      <c r="D114" s="7" t="s">
        <v>31</v>
      </c>
      <c r="E114" s="42" t="s">
        <v>91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40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40</v>
      </c>
      <c r="L115" s="43">
        <v>0.9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8">SUM(G109:G117)</f>
        <v>27.2</v>
      </c>
      <c r="H118" s="19">
        <f t="shared" si="58"/>
        <v>27.4</v>
      </c>
      <c r="I118" s="19">
        <f t="shared" si="58"/>
        <v>104.1</v>
      </c>
      <c r="J118" s="19">
        <f t="shared" si="58"/>
        <v>770.30000000000007</v>
      </c>
      <c r="K118" s="25"/>
      <c r="L118" s="19">
        <f t="shared" ref="L118" si="59">SUM(L109:L117)</f>
        <v>88.810000000000016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1260</v>
      </c>
      <c r="G119" s="32">
        <f t="shared" ref="G119" si="60">G108+G118</f>
        <v>48.8</v>
      </c>
      <c r="H119" s="32">
        <f t="shared" ref="H119" si="61">H108+H118</f>
        <v>48.899999999999991</v>
      </c>
      <c r="I119" s="32">
        <f t="shared" ref="I119" si="62">I108+I118</f>
        <v>185.4</v>
      </c>
      <c r="J119" s="32">
        <f t="shared" ref="J119:L119" si="63">J108+J118</f>
        <v>1375</v>
      </c>
      <c r="K119" s="32"/>
      <c r="L119" s="32">
        <f t="shared" si="63"/>
        <v>153.79000000000002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71</v>
      </c>
      <c r="L120" s="40">
        <v>17.489999999999998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15.68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4">E86</f>
        <v>яблоко</v>
      </c>
      <c r="F124" s="43">
        <f t="shared" si="64"/>
        <v>100</v>
      </c>
      <c r="G124" s="43">
        <f t="shared" si="64"/>
        <v>0.8</v>
      </c>
      <c r="H124" s="43">
        <f t="shared" si="64"/>
        <v>0.2</v>
      </c>
      <c r="I124" s="43">
        <f t="shared" si="64"/>
        <v>7</v>
      </c>
      <c r="J124" s="43">
        <f t="shared" si="64"/>
        <v>35</v>
      </c>
      <c r="K124" s="44" t="str">
        <f t="shared" si="64"/>
        <v>Пром.</v>
      </c>
      <c r="L124" s="43">
        <v>13.5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5">SUM(G120:G126)</f>
        <v>22.9</v>
      </c>
      <c r="H127" s="19">
        <f t="shared" si="65"/>
        <v>18.7</v>
      </c>
      <c r="I127" s="19">
        <f t="shared" si="65"/>
        <v>78.700000000000017</v>
      </c>
      <c r="J127" s="19">
        <f t="shared" si="65"/>
        <v>575.6</v>
      </c>
      <c r="K127" s="25"/>
      <c r="L127" s="19">
        <f t="shared" ref="L127" si="66">SUM(L120:L126)</f>
        <v>73.650000000000006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113</v>
      </c>
      <c r="L128" s="43">
        <v>8.91</v>
      </c>
    </row>
    <row r="129" spans="1:12" ht="15" x14ac:dyDescent="0.25">
      <c r="A129" s="14"/>
      <c r="B129" s="15"/>
      <c r="C129" s="11"/>
      <c r="D129" s="7" t="s">
        <v>27</v>
      </c>
      <c r="E129" s="42" t="s">
        <v>112</v>
      </c>
      <c r="F129" s="43">
        <v>200</v>
      </c>
      <c r="G129" s="43">
        <v>4.7</v>
      </c>
      <c r="H129" s="43">
        <v>5.6</v>
      </c>
      <c r="I129" s="43">
        <v>5.7</v>
      </c>
      <c r="J129" s="43">
        <v>92.2</v>
      </c>
      <c r="K129" s="44" t="s">
        <v>114</v>
      </c>
      <c r="L129" s="43">
        <v>9.5299999999999994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90</v>
      </c>
      <c r="G130" s="43">
        <v>16.399999999999999</v>
      </c>
      <c r="H130" s="43">
        <v>15.7</v>
      </c>
      <c r="I130" s="43">
        <v>14.8</v>
      </c>
      <c r="J130" s="43">
        <v>265.7</v>
      </c>
      <c r="K130" s="44" t="s">
        <v>103</v>
      </c>
      <c r="L130" s="43">
        <v>54.97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45</v>
      </c>
      <c r="L131" s="43">
        <v>9.7100000000000009</v>
      </c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120</v>
      </c>
      <c r="L132" s="43">
        <v>1.59</v>
      </c>
    </row>
    <row r="133" spans="1:12" ht="15" x14ac:dyDescent="0.25">
      <c r="A133" s="14"/>
      <c r="B133" s="15"/>
      <c r="C133" s="11"/>
      <c r="D133" s="7" t="s">
        <v>31</v>
      </c>
      <c r="E133" s="42" t="s">
        <v>91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40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45</v>
      </c>
      <c r="G134" s="43">
        <v>3</v>
      </c>
      <c r="H134" s="43">
        <v>0.5</v>
      </c>
      <c r="I134" s="43">
        <v>15</v>
      </c>
      <c r="J134" s="43">
        <v>76.900000000000006</v>
      </c>
      <c r="K134" s="44" t="s">
        <v>40</v>
      </c>
      <c r="L134" s="43">
        <v>2.7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7">SUM(G128:G136)</f>
        <v>37.5</v>
      </c>
      <c r="H137" s="19">
        <f t="shared" si="67"/>
        <v>28.599999999999998</v>
      </c>
      <c r="I137" s="19">
        <f t="shared" si="67"/>
        <v>108.4</v>
      </c>
      <c r="J137" s="19">
        <f t="shared" si="67"/>
        <v>842.19999999999993</v>
      </c>
      <c r="K137" s="25"/>
      <c r="L137" s="19">
        <f t="shared" ref="L137" si="68">SUM(L128:L136)</f>
        <v>91.01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1405</v>
      </c>
      <c r="G138" s="32">
        <f t="shared" ref="G138" si="69">G127+G137</f>
        <v>60.4</v>
      </c>
      <c r="H138" s="32">
        <f t="shared" ref="H138" si="70">H127+H137</f>
        <v>47.3</v>
      </c>
      <c r="I138" s="32">
        <f t="shared" ref="I138" si="71">I127+I137</f>
        <v>187.10000000000002</v>
      </c>
      <c r="J138" s="32">
        <f t="shared" ref="J138:L138" si="72">J127+J137</f>
        <v>1417.8</v>
      </c>
      <c r="K138" s="32"/>
      <c r="L138" s="32">
        <f t="shared" si="72"/>
        <v>164.66000000000003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75</v>
      </c>
      <c r="L139" s="40">
        <v>10.06</v>
      </c>
    </row>
    <row r="140" spans="1:12" ht="15" x14ac:dyDescent="0.25">
      <c r="A140" s="23"/>
      <c r="B140" s="15"/>
      <c r="C140" s="11"/>
      <c r="D140" s="6"/>
      <c r="E140" s="42" t="s">
        <v>118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119</v>
      </c>
      <c r="L140" s="43">
        <v>44.36</v>
      </c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77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78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79</v>
      </c>
      <c r="L144" s="43">
        <v>6.34</v>
      </c>
    </row>
    <row r="145" spans="1:12" ht="15" x14ac:dyDescent="0.2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3">SUM(G139:G145)</f>
        <v>26.3</v>
      </c>
      <c r="H146" s="19">
        <f t="shared" si="73"/>
        <v>17</v>
      </c>
      <c r="I146" s="19">
        <f t="shared" si="73"/>
        <v>105.2</v>
      </c>
      <c r="J146" s="19">
        <f t="shared" si="73"/>
        <v>679.5</v>
      </c>
      <c r="K146" s="25"/>
      <c r="L146" s="19">
        <f t="shared" ref="L146" si="74">SUM(L139:L145)</f>
        <v>70.47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58</v>
      </c>
      <c r="L147" s="43">
        <v>6.83</v>
      </c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4.7</v>
      </c>
      <c r="H148" s="43">
        <v>2.2000000000000002</v>
      </c>
      <c r="I148" s="43">
        <v>15.4</v>
      </c>
      <c r="J148" s="43">
        <v>108</v>
      </c>
      <c r="K148" s="44" t="s">
        <v>105</v>
      </c>
      <c r="L148" s="43">
        <v>8.4499999999999993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15.2</v>
      </c>
      <c r="H149" s="43">
        <v>17.100000000000001</v>
      </c>
      <c r="I149" s="43">
        <v>3.6</v>
      </c>
      <c r="J149" s="43">
        <v>208.8</v>
      </c>
      <c r="K149" s="44" t="s">
        <v>76</v>
      </c>
      <c r="L149" s="43">
        <v>44.36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200</v>
      </c>
      <c r="G150" s="43">
        <v>5.9</v>
      </c>
      <c r="H150" s="43">
        <v>7</v>
      </c>
      <c r="I150" s="43">
        <v>40.6</v>
      </c>
      <c r="J150" s="43">
        <v>249.5</v>
      </c>
      <c r="K150" s="44" t="s">
        <v>75</v>
      </c>
      <c r="L150" s="43">
        <v>10.06</v>
      </c>
    </row>
    <row r="151" spans="1:12" ht="15" x14ac:dyDescent="0.25">
      <c r="A151" s="23"/>
      <c r="B151" s="15"/>
      <c r="C151" s="11"/>
      <c r="D151" s="7" t="s">
        <v>30</v>
      </c>
      <c r="E151" s="42" t="str">
        <f>[1]обед!B86</f>
        <v>Компот из свежих яблок</v>
      </c>
      <c r="F151" s="43">
        <f>[1]обед!C86</f>
        <v>200</v>
      </c>
      <c r="G151" s="43">
        <f>[1]обед!D86</f>
        <v>0.2</v>
      </c>
      <c r="H151" s="43">
        <f>[1]обед!E86</f>
        <v>0.1</v>
      </c>
      <c r="I151" s="43">
        <f>[1]обед!F86</f>
        <v>9.9</v>
      </c>
      <c r="J151" s="43">
        <f>[1]обед!G86</f>
        <v>41.6</v>
      </c>
      <c r="K151" s="44" t="str">
        <f>[1]обед!$A$86</f>
        <v>54-32хн</v>
      </c>
      <c r="L151" s="43">
        <v>6.79</v>
      </c>
    </row>
    <row r="152" spans="1:12" ht="15" x14ac:dyDescent="0.25">
      <c r="A152" s="23"/>
      <c r="B152" s="15"/>
      <c r="C152" s="11"/>
      <c r="D152" s="7" t="s">
        <v>31</v>
      </c>
      <c r="E152" s="42" t="str">
        <f>[1]обед!B87</f>
        <v>Хлеб пшеничный</v>
      </c>
      <c r="F152" s="43">
        <f>[1]обед!C87</f>
        <v>30</v>
      </c>
      <c r="G152" s="43">
        <f>[1]обед!D87</f>
        <v>2.2999999999999998</v>
      </c>
      <c r="H152" s="43">
        <f>[1]обед!E87</f>
        <v>0.2</v>
      </c>
      <c r="I152" s="43">
        <f>[1]обед!F87</f>
        <v>14.8</v>
      </c>
      <c r="J152" s="43">
        <f>[1]обед!G87</f>
        <v>70.3</v>
      </c>
      <c r="K152" s="44" t="s">
        <v>40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tr">
        <f>[1]обед!B88</f>
        <v>Хлеб ржаной</v>
      </c>
      <c r="F153" s="43">
        <f>[1]обед!C88</f>
        <v>15</v>
      </c>
      <c r="G153" s="43">
        <f>[1]обед!D88</f>
        <v>1</v>
      </c>
      <c r="H153" s="43">
        <f>[1]обед!E88</f>
        <v>0.2</v>
      </c>
      <c r="I153" s="43">
        <f>[1]обед!F88</f>
        <v>5</v>
      </c>
      <c r="J153" s="43">
        <f>[1]обед!G88</f>
        <v>25.6</v>
      </c>
      <c r="K153" s="44" t="s">
        <v>40</v>
      </c>
      <c r="L153" s="43">
        <v>0.9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5">SUM(G147:G155)</f>
        <v>30.1</v>
      </c>
      <c r="H156" s="19">
        <f t="shared" si="75"/>
        <v>28.8</v>
      </c>
      <c r="I156" s="19">
        <f t="shared" si="75"/>
        <v>93.4</v>
      </c>
      <c r="J156" s="19">
        <f t="shared" si="75"/>
        <v>741.4</v>
      </c>
      <c r="K156" s="25"/>
      <c r="L156" s="19">
        <f t="shared" ref="L156" si="76">SUM(L147:L155)</f>
        <v>79.190000000000012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1415</v>
      </c>
      <c r="G157" s="32">
        <f t="shared" ref="G157" si="77">G146+G156</f>
        <v>56.400000000000006</v>
      </c>
      <c r="H157" s="32">
        <f t="shared" ref="H157" si="78">H146+H156</f>
        <v>45.8</v>
      </c>
      <c r="I157" s="32">
        <f t="shared" ref="I157" si="79">I146+I156</f>
        <v>198.60000000000002</v>
      </c>
      <c r="J157" s="32">
        <f t="shared" ref="J157:L157" si="80">J146+J156</f>
        <v>1420.9</v>
      </c>
      <c r="K157" s="32"/>
      <c r="L157" s="32">
        <f t="shared" si="80"/>
        <v>149.66000000000003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82</v>
      </c>
      <c r="L158" s="40">
        <v>8.8000000000000007</v>
      </c>
    </row>
    <row r="159" spans="1:12" ht="15" x14ac:dyDescent="0.25">
      <c r="A159" s="23"/>
      <c r="B159" s="15"/>
      <c r="C159" s="11"/>
      <c r="D159" s="6"/>
      <c r="E159" s="42" t="s">
        <v>81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83</v>
      </c>
      <c r="L159" s="43">
        <v>55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69</v>
      </c>
      <c r="L160" s="43">
        <v>3.16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84</v>
      </c>
      <c r="L163" s="43">
        <v>6.83</v>
      </c>
    </row>
    <row r="164" spans="1:12" ht="15" x14ac:dyDescent="0.2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3.7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81">SUM(G158:G164)</f>
        <v>25.299999999999997</v>
      </c>
      <c r="H165" s="19">
        <f t="shared" si="81"/>
        <v>15.100000000000001</v>
      </c>
      <c r="I165" s="19">
        <f t="shared" si="81"/>
        <v>80.3</v>
      </c>
      <c r="J165" s="19">
        <f t="shared" si="81"/>
        <v>557.79999999999995</v>
      </c>
      <c r="K165" s="25"/>
      <c r="L165" s="19">
        <f t="shared" ref="L165" si="82">SUM(L158:L164)</f>
        <v>78.989999999999995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12.8</v>
      </c>
      <c r="K166" s="44" t="s">
        <v>94</v>
      </c>
      <c r="L166" s="43">
        <v>140.24</v>
      </c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4.7</v>
      </c>
      <c r="H167" s="43">
        <v>5.7</v>
      </c>
      <c r="I167" s="43">
        <v>10.1</v>
      </c>
      <c r="J167" s="43">
        <v>110.4</v>
      </c>
      <c r="K167" s="44" t="s">
        <v>101</v>
      </c>
      <c r="L167" s="43">
        <v>12.72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13.9</v>
      </c>
      <c r="H168" s="43">
        <v>7.4</v>
      </c>
      <c r="I168" s="43">
        <v>6.3</v>
      </c>
      <c r="J168" s="43">
        <v>147.30000000000001</v>
      </c>
      <c r="K168" s="44" t="s">
        <v>83</v>
      </c>
      <c r="L168" s="43">
        <v>55</v>
      </c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82</v>
      </c>
      <c r="L169" s="43">
        <v>8.8000000000000007</v>
      </c>
    </row>
    <row r="170" spans="1:12" ht="15" x14ac:dyDescent="0.25">
      <c r="A170" s="23"/>
      <c r="B170" s="15"/>
      <c r="C170" s="11"/>
      <c r="D170" s="7" t="s">
        <v>30</v>
      </c>
      <c r="E170" s="42" t="str">
        <f>[1]обед!B96</f>
        <v>Компот из изюма</v>
      </c>
      <c r="F170" s="43">
        <f>[1]обед!C96</f>
        <v>200</v>
      </c>
      <c r="G170" s="43">
        <f>[1]обед!D96</f>
        <v>0.4</v>
      </c>
      <c r="H170" s="43">
        <f>[1]обед!E96</f>
        <v>0.1</v>
      </c>
      <c r="I170" s="43">
        <f>[1]обед!F96</f>
        <v>18.399999999999999</v>
      </c>
      <c r="J170" s="43">
        <f>[1]обед!G96</f>
        <v>75.8</v>
      </c>
      <c r="K170" s="44" t="str">
        <f>[1]обед!$A$96</f>
        <v>54-4хн</v>
      </c>
      <c r="L170" s="43">
        <v>5.99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K172" si="83">E57</f>
        <v>Хлеб пшеничный</v>
      </c>
      <c r="F171" s="43">
        <f t="shared" si="83"/>
        <v>30</v>
      </c>
      <c r="G171" s="43">
        <f t="shared" si="83"/>
        <v>3.4</v>
      </c>
      <c r="H171" s="43">
        <f t="shared" si="83"/>
        <v>0.4</v>
      </c>
      <c r="I171" s="43">
        <f t="shared" si="83"/>
        <v>22.1</v>
      </c>
      <c r="J171" s="43">
        <f t="shared" si="83"/>
        <v>105.5</v>
      </c>
      <c r="K171" s="44" t="str">
        <f t="shared" si="83"/>
        <v>Пром.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83"/>
        <v>Хлеб ржаной</v>
      </c>
      <c r="F172" s="43">
        <f t="shared" si="83"/>
        <v>20</v>
      </c>
      <c r="G172" s="43">
        <f t="shared" si="83"/>
        <v>1.7</v>
      </c>
      <c r="H172" s="43">
        <f t="shared" si="83"/>
        <v>0.3</v>
      </c>
      <c r="I172" s="43">
        <f t="shared" si="83"/>
        <v>8.4</v>
      </c>
      <c r="J172" s="43">
        <f t="shared" si="83"/>
        <v>42.7</v>
      </c>
      <c r="K172" s="44" t="str">
        <f t="shared" si="83"/>
        <v>Пром.</v>
      </c>
      <c r="L172" s="43">
        <v>2.7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4">SUM(G166:G174)</f>
        <v>30.099999999999998</v>
      </c>
      <c r="H175" s="19">
        <f t="shared" si="84"/>
        <v>18.900000000000002</v>
      </c>
      <c r="I175" s="19">
        <f t="shared" si="84"/>
        <v>100.4</v>
      </c>
      <c r="J175" s="19">
        <f t="shared" si="84"/>
        <v>691.30000000000007</v>
      </c>
      <c r="K175" s="25"/>
      <c r="L175" s="19">
        <f t="shared" ref="L175" si="85">SUM(L166:L174)</f>
        <v>229.05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1340</v>
      </c>
      <c r="G176" s="32">
        <f t="shared" ref="G176" si="86">G165+G175</f>
        <v>55.399999999999991</v>
      </c>
      <c r="H176" s="32">
        <f t="shared" ref="H176" si="87">H165+H175</f>
        <v>34</v>
      </c>
      <c r="I176" s="32">
        <f t="shared" ref="I176" si="88">I165+I175</f>
        <v>180.7</v>
      </c>
      <c r="J176" s="32">
        <f t="shared" ref="J176:L176" si="89">J165+J175</f>
        <v>1249.0999999999999</v>
      </c>
      <c r="K176" s="32"/>
      <c r="L176" s="32">
        <f t="shared" si="89"/>
        <v>308.04000000000002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87</v>
      </c>
      <c r="L177" s="40">
        <v>59.96</v>
      </c>
    </row>
    <row r="178" spans="1:12" ht="15" x14ac:dyDescent="0.25">
      <c r="A178" s="23"/>
      <c r="B178" s="15"/>
      <c r="C178" s="11"/>
      <c r="D178" s="6"/>
      <c r="E178" s="42" t="s">
        <v>89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90</v>
      </c>
      <c r="L178" s="43">
        <v>4.72</v>
      </c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88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91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90">SUM(G177:G183)</f>
        <v>24.7</v>
      </c>
      <c r="H184" s="19">
        <f t="shared" si="90"/>
        <v>25.199999999999996</v>
      </c>
      <c r="I184" s="19">
        <f t="shared" si="90"/>
        <v>51.5</v>
      </c>
      <c r="J184" s="19">
        <f t="shared" si="90"/>
        <v>531.79999999999995</v>
      </c>
      <c r="K184" s="25"/>
      <c r="L184" s="19">
        <f t="shared" ref="L184" si="91">SUM(L177:L183)</f>
        <v>68.790000000000006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1</v>
      </c>
      <c r="H185" s="43">
        <v>6.1</v>
      </c>
      <c r="I185" s="43">
        <v>5.8</v>
      </c>
      <c r="J185" s="43">
        <v>81.5</v>
      </c>
      <c r="K185" s="44" t="s">
        <v>90</v>
      </c>
      <c r="L185" s="43">
        <v>77.650000000000006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5.0999999999999996</v>
      </c>
      <c r="H186" s="43">
        <v>5.8</v>
      </c>
      <c r="I186" s="43">
        <v>10.8</v>
      </c>
      <c r="J186" s="43">
        <v>115.6</v>
      </c>
      <c r="K186" s="44" t="s">
        <v>97</v>
      </c>
      <c r="L186" s="43">
        <v>4.42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200</v>
      </c>
      <c r="G187" s="43">
        <v>20.100000000000001</v>
      </c>
      <c r="H187" s="43">
        <v>18.7</v>
      </c>
      <c r="I187" s="43">
        <v>17.2</v>
      </c>
      <c r="J187" s="43">
        <v>318</v>
      </c>
      <c r="K187" s="44" t="s">
        <v>87</v>
      </c>
      <c r="L187" s="43">
        <v>1.59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>
        <v>2.7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88</v>
      </c>
      <c r="L189" s="43">
        <v>1.59</v>
      </c>
    </row>
    <row r="190" spans="1:12" ht="15" x14ac:dyDescent="0.25">
      <c r="A190" s="23"/>
      <c r="B190" s="15"/>
      <c r="C190" s="11"/>
      <c r="D190" s="7" t="s">
        <v>31</v>
      </c>
      <c r="E190" s="42" t="s">
        <v>91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40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40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92">SUM(G185:G193)</f>
        <v>33</v>
      </c>
      <c r="H194" s="19">
        <f t="shared" si="92"/>
        <v>31.499999999999996</v>
      </c>
      <c r="I194" s="19">
        <f t="shared" si="92"/>
        <v>79.699999999999989</v>
      </c>
      <c r="J194" s="19">
        <f t="shared" si="92"/>
        <v>733.7</v>
      </c>
      <c r="K194" s="25"/>
      <c r="L194" s="19">
        <f t="shared" ref="L194" si="93">SUM(L185:L193)</f>
        <v>93.350000000000009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1255</v>
      </c>
      <c r="G195" s="32">
        <f t="shared" ref="G195" si="94">G184+G194</f>
        <v>57.7</v>
      </c>
      <c r="H195" s="32">
        <f t="shared" ref="H195" si="95">H184+H194</f>
        <v>56.699999999999989</v>
      </c>
      <c r="I195" s="32">
        <f t="shared" ref="I195" si="96">I184+I194</f>
        <v>131.19999999999999</v>
      </c>
      <c r="J195" s="32">
        <f t="shared" ref="J195:L195" si="97">J184+J194</f>
        <v>1265.5</v>
      </c>
      <c r="K195" s="32"/>
      <c r="L195" s="32">
        <f t="shared" si="97"/>
        <v>162.14000000000001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1337.5</v>
      </c>
      <c r="G196" s="34">
        <f t="shared" ref="G196:J196" si="98">(G24+G43+G62+G81+G100+G119+G138+G157+G176+G195)/(IF(G24=0,0,1)+IF(G43=0,0,1)+IF(G62=0,0,1)+IF(G81=0,0,1)+IF(G100=0,0,1)+IF(G119=0,0,1)+IF(G138=0,0,1)+IF(G157=0,0,1)+IF(G176=0,0,1)+IF(G195=0,0,1))</f>
        <v>58.888999999999996</v>
      </c>
      <c r="H196" s="34">
        <f t="shared" si="98"/>
        <v>42.112000000000002</v>
      </c>
      <c r="I196" s="34">
        <f t="shared" si="98"/>
        <v>179.72200000000004</v>
      </c>
      <c r="J196" s="34">
        <f t="shared" si="98"/>
        <v>1309.896</v>
      </c>
      <c r="K196" s="34"/>
      <c r="L196" s="34">
        <f t="shared" ref="L196" si="99">(L24+L43+L62+L81+L100+L119+L138+L157+L176+L195)/(IF(L24=0,0,1)+IF(L43=0,0,1)+IF(L62=0,0,1)+IF(L81=0,0,1)+IF(L100=0,0,1)+IF(L119=0,0,1)+IF(L138=0,0,1)+IF(L157=0,0,1)+IF(L176=0,0,1)+IF(L195=0,0,1))</f>
        <v>179.29000000000002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2023-12-12T06:56:21Z</cp:lastPrinted>
  <dcterms:created xsi:type="dcterms:W3CDTF">2022-05-16T14:23:56Z</dcterms:created>
  <dcterms:modified xsi:type="dcterms:W3CDTF">2024-08-29T14:19:10Z</dcterms:modified>
</cp:coreProperties>
</file>